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\Downloads\Website uploads\Felix Web updates\Felix_Sales\"/>
    </mc:Choice>
  </mc:AlternateContent>
  <xr:revisionPtr revIDLastSave="0" documentId="13_ncr:1_{9F25C1DE-5431-42BA-AF0F-8FFA8D007472}" xr6:coauthVersionLast="45" xr6:coauthVersionMax="45" xr10:uidLastSave="{00000000-0000-0000-0000-000000000000}"/>
  <bookViews>
    <workbookView xWindow="-120" yWindow="-120" windowWidth="29040" windowHeight="15840" xr2:uid="{B43023EC-58D1-414B-8298-D725EE2B7F21}"/>
  </bookViews>
  <sheets>
    <sheet name="Directions" sheetId="1" r:id="rId1"/>
    <sheet name="Analytical Dry Matter" sheetId="2" r:id="rId2"/>
    <sheet name="Linear Regression" sheetId="3" r:id="rId3"/>
    <sheet name="Intercept Update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2" l="1"/>
  <c r="F15" i="2" l="1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G2" i="3" l="1"/>
  <c r="C2" i="3"/>
  <c r="H2" i="3" s="1"/>
  <c r="F17" i="2" l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C21" i="3" l="1"/>
  <c r="C4" i="3"/>
  <c r="C17" i="3"/>
  <c r="C20" i="3"/>
  <c r="C8" i="3"/>
  <c r="C15" i="3"/>
  <c r="C11" i="3"/>
  <c r="C7" i="3"/>
  <c r="C3" i="3"/>
  <c r="C13" i="3"/>
  <c r="C16" i="3"/>
  <c r="C12" i="3"/>
  <c r="C19" i="3"/>
  <c r="C18" i="3"/>
  <c r="C14" i="3"/>
  <c r="C10" i="3"/>
  <c r="C6" i="3"/>
  <c r="C9" i="3"/>
  <c r="C5" i="3"/>
  <c r="R9" i="3" l="1"/>
  <c r="I2" i="3" l="1"/>
  <c r="G10" i="6" s="1"/>
  <c r="R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tc={8D563720-CB94-4804-8AE2-CF97BC9B8FFB}</author>
    <author>tc={C973E13A-9028-4722-A6CD-317E9A915DD8}</author>
  </authors>
  <commentList>
    <comment ref="B6" authorId="0" shapeId="0" xr:uid="{8D563720-CB94-4804-8AE2-CF97BC9B8FF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 think we could be a little more clear here about where they're taking a core from. Ie. Next, take a circular core approximately 2.5 to 3cm wide from your scan site. Keep the pulp closest to the skin (1cm deep at most) and discard the rest.
Another question I had here was - which scan site? Any of the 4?
</t>
      </text>
    </comment>
    <comment ref="B7" authorId="1" shapeId="0" xr:uid="{C973E13A-9028-4722-A6CD-317E9A915DD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Place the sample core in the weigh boat and record the total weight in Column C under "Boat + Fresh Core" below.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tc={41578194-5CF0-4E4C-A64A-BC77B2012D90}</author>
  </authors>
  <commentList>
    <comment ref="B2" authorId="0" shapeId="0" xr:uid="{41578194-5CF0-4E4C-A64A-BC77B2012D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redunant with the last step on the previous tab.
</t>
      </text>
    </comment>
  </commentList>
</comments>
</file>

<file path=xl/sharedStrings.xml><?xml version="1.0" encoding="utf-8"?>
<sst xmlns="http://schemas.openxmlformats.org/spreadsheetml/2006/main" count="97" uniqueCount="68">
  <si>
    <t>How to Test and Optimize the Preformance of your F-751 Avocado Quality Meter</t>
  </si>
  <si>
    <t>Step</t>
  </si>
  <si>
    <t>Direction</t>
  </si>
  <si>
    <t xml:space="preserve">Collect at least 5 Hass avocado fruit for the trial.  Make sure all fruit are firm and not soft.  The set should include fruit from as wide a range as possible, from low to high dry matter (at least a range of 10% DM; for example 20 to 30% DM).  The wider the range of fruit, the better. </t>
  </si>
  <si>
    <t>Prior to beginning the scans, ensure that all avocado are at room temperature by making sure they have been sitting out of direct sunlight in a room temperature setting (20-25 C) for at least 2 hours.</t>
  </si>
  <si>
    <t xml:space="preserve">Number the avocados 1-5 using a white or silver permanent marker. </t>
  </si>
  <si>
    <t>Take a total of 4 scans, equidistant from one another, around the equator of the fruit.</t>
  </si>
  <si>
    <t>Mark the location of each scan using the same white or silver permanent marker and label next to each scan site with the letters A, B, C and D.</t>
  </si>
  <si>
    <r>
      <t xml:space="preserve">Scanning should proceed in the following order: "1A, 1B, 1C, 1D, 2A, 2B, ... "
</t>
    </r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you may also choose to use 10 fruit and only take 2 scans per side or 20 fruit with 1 scan per side.</t>
    </r>
  </si>
  <si>
    <r>
      <t xml:space="preserve">Record each predicted value in column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.</t>
    </r>
  </si>
  <si>
    <t>Sample</t>
  </si>
  <si>
    <t>751 Prediction</t>
  </si>
  <si>
    <t>Proceed to the tab marked "Analytical Dry Matter."</t>
  </si>
  <si>
    <t>1A</t>
  </si>
  <si>
    <t>1B</t>
  </si>
  <si>
    <t>1C</t>
  </si>
  <si>
    <t>1D</t>
  </si>
  <si>
    <t>2A</t>
  </si>
  <si>
    <t>2B</t>
  </si>
  <si>
    <t>2C</t>
  </si>
  <si>
    <t>2D</t>
  </si>
  <si>
    <t>3A</t>
  </si>
  <si>
    <t>3B</t>
  </si>
  <si>
    <t>3C</t>
  </si>
  <si>
    <t>3D</t>
  </si>
  <si>
    <t>4A</t>
  </si>
  <si>
    <t>4B</t>
  </si>
  <si>
    <t>4C</t>
  </si>
  <si>
    <t>4D</t>
  </si>
  <si>
    <t>5A</t>
  </si>
  <si>
    <t>5B</t>
  </si>
  <si>
    <t>5C</t>
  </si>
  <si>
    <t>5D</t>
  </si>
  <si>
    <t>After the scans are complete, pre-weigh 20 empty, small weigh boats labeled 1A through 5D.</t>
  </si>
  <si>
    <t xml:space="preserve"> Input the values of the weigh boats in column B marked "Boat Weight."  Ideally, your scale should have a resolution of at least 0.01 g.</t>
  </si>
  <si>
    <t xml:space="preserve">Execute the next steps as quickly as possible to reduce the amount of water loss from the avocado samples.  </t>
  </si>
  <si>
    <t>First, cut the avocado in half and remove the pit.</t>
  </si>
  <si>
    <t>Next, take a circular core approximately 2.5 to 3 cm wide and 1 cm deep, keeping the pulp at the scan site closest to the skin and discarding the rest.</t>
  </si>
  <si>
    <t>Place the sample core in the weigh boat and record the total weight in column C on the tab marked "Boat+Fresh Core."</t>
  </si>
  <si>
    <t>Dry the samples in a food dehydrator at 135 F (57 C) for 48 to 72 hours or follow your standardized microwave dehydration protocol, making sure not to burn any of the samples.</t>
  </si>
  <si>
    <t>Remove any burned samples from the analysis.</t>
  </si>
  <si>
    <t>Record the weight of the dried core in the weigh boat and record in column D marked "Boat + Dry Core."</t>
  </si>
  <si>
    <t>Proceed to the "Linear Regression" tab.</t>
  </si>
  <si>
    <t>Your data goes here!</t>
  </si>
  <si>
    <t>Boat weight</t>
  </si>
  <si>
    <t>Boat + Fresh Core</t>
  </si>
  <si>
    <t>Boat + Dry Core</t>
  </si>
  <si>
    <t xml:space="preserve"> % Dry Matter</t>
  </si>
  <si>
    <t>751 % DM Prediction</t>
  </si>
  <si>
    <t>Analytical % DM</t>
  </si>
  <si>
    <t>Analytical 
% DM</t>
  </si>
  <si>
    <t>Difference</t>
  </si>
  <si>
    <t>Average</t>
  </si>
  <si>
    <t>Directions</t>
  </si>
  <si>
    <t>Do the tradition dry matter values include values over 30% dry matter?  If yes, remove those samples from the analysis.</t>
  </si>
  <si>
    <r>
      <t xml:space="preserve">Does the average "751 DM Prediction" and "Traditional DM" values above differ by less than than 4% DM?   If </t>
    </r>
    <r>
      <rPr>
        <b/>
        <sz val="11"/>
        <color theme="9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, proceed to step 3. If </t>
    </r>
    <r>
      <rPr>
        <b/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, contact Felix Instruments.</t>
    </r>
  </si>
  <si>
    <r>
      <t xml:space="preserve">The below graph has preformed for you a linear regression of the 751 DM Predictions and the Traditional DM values.  Is the R-squared greater than </t>
    </r>
    <r>
      <rPr>
        <sz val="11"/>
        <rFont val="Calibri"/>
        <family val="2"/>
        <scheme val="minor"/>
      </rPr>
      <t>0.7</t>
    </r>
    <r>
      <rPr>
        <sz val="11"/>
        <color theme="1"/>
        <rFont val="Calibri"/>
        <family val="2"/>
        <scheme val="minor"/>
      </rPr>
      <t xml:space="preserve">? If </t>
    </r>
    <r>
      <rPr>
        <b/>
        <sz val="11"/>
        <color theme="9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, proceed to step 4.  If </t>
    </r>
    <r>
      <rPr>
        <b/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, contact Felix Instruments.</t>
    </r>
  </si>
  <si>
    <t>R-Squared</t>
  </si>
  <si>
    <r>
      <t xml:space="preserve">Does the regression line (blue dotted line) fall on the black perfect fit line?  </t>
    </r>
    <r>
      <rPr>
        <b/>
        <sz val="11"/>
        <color theme="1"/>
        <rFont val="Calibri"/>
        <family val="2"/>
        <scheme val="minor"/>
      </rPr>
      <t xml:space="preserve">If </t>
    </r>
    <r>
      <rPr>
        <b/>
        <sz val="11"/>
        <color theme="9"/>
        <rFont val="Calibri"/>
        <family val="2"/>
        <scheme val="minor"/>
      </rPr>
      <t>yes</t>
    </r>
    <r>
      <rPr>
        <b/>
        <sz val="11"/>
        <color theme="1"/>
        <rFont val="Calibri"/>
        <family val="2"/>
        <scheme val="minor"/>
      </rPr>
      <t xml:space="preserve">, your instrument is well calibrated and does not need adjusted.  If </t>
    </r>
    <r>
      <rPr>
        <b/>
        <sz val="11"/>
        <color rgb="FFFF0000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>, proceed to step 5.</t>
    </r>
  </si>
  <si>
    <r>
      <t>Is the regression line (blue dotted line) parallel or very near parallel to the black perfect fit line?</t>
    </r>
    <r>
      <rPr>
        <b/>
        <sz val="11"/>
        <color theme="1"/>
        <rFont val="Calibri"/>
        <family val="2"/>
        <scheme val="minor"/>
      </rPr>
      <t xml:space="preserve"> If </t>
    </r>
    <r>
      <rPr>
        <b/>
        <sz val="11"/>
        <color theme="9"/>
        <rFont val="Calibri"/>
        <family val="2"/>
        <scheme val="minor"/>
      </rPr>
      <t>yes</t>
    </r>
    <r>
      <rPr>
        <b/>
        <sz val="11"/>
        <color theme="1"/>
        <rFont val="Calibri"/>
        <family val="2"/>
        <scheme val="minor"/>
      </rPr>
      <t xml:space="preserve">, proceed to the "Intercept Only" tab.  If </t>
    </r>
    <r>
      <rPr>
        <b/>
        <sz val="11"/>
        <color rgb="FFFF0000"/>
        <rFont val="Calibri"/>
        <family val="2"/>
        <scheme val="minor"/>
      </rPr>
      <t>no</t>
    </r>
    <r>
      <rPr>
        <b/>
        <sz val="11"/>
        <color theme="1"/>
        <rFont val="Calibri"/>
        <family val="2"/>
        <scheme val="minor"/>
      </rPr>
      <t>, contact Felix Instruments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</t>
    </r>
  </si>
  <si>
    <t>*Important Note:  This worksheet does not require any data entry!  Do not input any data into any cell in the tab!</t>
  </si>
  <si>
    <r>
      <t xml:space="preserve">On the Linear Regression tab, was the regression line (blue dotted line) parallel or very near parallel to the black perfect fit line? If you answered </t>
    </r>
    <r>
      <rPr>
        <b/>
        <sz val="11"/>
        <color theme="9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to this question, proceed to step 2. If you answered </t>
    </r>
    <r>
      <rPr>
        <b/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to this question, please contact Felix Instruments.</t>
    </r>
  </si>
  <si>
    <t>To change the Prediction Intercept, navigate to: Setup Instrument &gt; Factory Setup&gt; Passcode &gt; 1111 &gt; Menu Mode &gt; Standard &gt; Select Model &gt; AvocadoModel_V11 &gt; Advanced Options &gt; Prediction Correction Intercepts &gt; Dry Matter.</t>
  </si>
  <si>
    <t>Input the current Prediction Intercept Value here:</t>
  </si>
  <si>
    <t xml:space="preserve">Change the Prediction Intercept value to this: </t>
  </si>
  <si>
    <t xml:space="preserve">Press the right button to save the new Prediction Intercept. </t>
  </si>
  <si>
    <t>Next, navigate to: Setup Instrument &gt; Factory Setup&gt; Passcode &gt; 1111 &gt; Menu Mode &gt; Simple.</t>
  </si>
  <si>
    <r>
      <t xml:space="preserve">Finally, turn the instrument off and back on before use.  </t>
    </r>
    <r>
      <rPr>
        <b/>
        <sz val="11"/>
        <color theme="1"/>
        <rFont val="Calibri"/>
        <family val="2"/>
        <scheme val="minor"/>
      </rPr>
      <t>Congratulations</t>
    </r>
    <r>
      <rPr>
        <sz val="11"/>
        <color theme="1"/>
        <rFont val="Calibri"/>
        <family val="2"/>
        <scheme val="minor"/>
      </rPr>
      <t>, your device has been optimized!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</si>
</sst>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 Light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1" xfId="0" applyFont="1" applyBorder="1"/>
    <xf numFmtId="0" fontId="4" fillId="0" borderId="0" xfId="0" applyFont="1" applyAlignment="1">
      <alignment horizontal="left" vertical="center" inden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right" vertical="top"/>
    </xf>
    <xf numFmtId="0" fontId="1" fillId="0" borderId="2" xfId="0" applyFont="1" applyBorder="1"/>
    <xf numFmtId="0" fontId="7" fillId="0" borderId="2" xfId="0" applyFont="1" applyBorder="1"/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2" fontId="0" fillId="2" borderId="1" xfId="0" applyNumberFormat="1" applyFill="1" applyBorder="1"/>
    <xf numFmtId="0" fontId="0" fillId="2" borderId="1" xfId="0" applyFill="1" applyBorder="1"/>
    <xf numFmtId="2" fontId="2" fillId="2" borderId="1" xfId="0" applyNumberFormat="1" applyFont="1" applyFill="1" applyBorder="1" applyAlignment="1">
      <alignment horizontal="left" vertical="top" wrapText="1"/>
    </xf>
    <xf numFmtId="2" fontId="0" fillId="2" borderId="1" xfId="0" applyNumberFormat="1" applyFill="1" applyBorder="1" applyProtection="1"/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3" fillId="0" borderId="0" xfId="0" applyFont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751 DM Predictions and Traditional DM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'Linear Regression'!$C$1</c:f>
              <c:strCache>
                <c:ptCount val="1"/>
                <c:pt idx="0">
                  <c:v>Analytical % DM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662375439573108"/>
                  <c:y val="0.141203777367617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'Linear Regression'!$B$2:$B$21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'Linear Regression'!$C$2:$C$21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D7-4E79-8159-591FCF9E2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229920"/>
        <c:axId val="1091230248"/>
      </c:scatterChart>
      <c:valAx>
        <c:axId val="1091229920"/>
        <c:scaling>
          <c:orientation val="minMax"/>
          <c:max val="30"/>
          <c:min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751 DM Prediction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230248"/>
        <c:crosses val="autoZero"/>
        <c:crossBetween val="midCat"/>
      </c:valAx>
      <c:valAx>
        <c:axId val="1091230248"/>
        <c:scaling>
          <c:orientation val="minMax"/>
          <c:max val="30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Traditional DM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229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11</xdr:row>
      <xdr:rowOff>123824</xdr:rowOff>
    </xdr:from>
    <xdr:to>
      <xdr:col>1</xdr:col>
      <xdr:colOff>4343400</xdr:colOff>
      <xdr:row>20</xdr:row>
      <xdr:rowOff>171450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E2C6AE09-97D9-4692-8094-ABA248C3C260}"/>
            </a:ext>
          </a:extLst>
        </xdr:cNvPr>
        <xdr:cNvSpPr/>
      </xdr:nvSpPr>
      <xdr:spPr>
        <a:xfrm>
          <a:off x="1828800" y="3809999"/>
          <a:ext cx="3114675" cy="176212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 b="1"/>
            <a:t>Blue arrows in this template indicate where you need</a:t>
          </a:r>
          <a:r>
            <a:rPr lang="en-US" sz="1600" b="1" baseline="0"/>
            <a:t> to input your data!</a:t>
          </a:r>
          <a:endParaRPr lang="en-US" sz="1600" b="1"/>
        </a:p>
      </xdr:txBody>
    </xdr:sp>
    <xdr:clientData/>
  </xdr:twoCellAnchor>
  <xdr:twoCellAnchor>
    <xdr:from>
      <xdr:col>4</xdr:col>
      <xdr:colOff>247650</xdr:colOff>
      <xdr:row>7</xdr:row>
      <xdr:rowOff>342900</xdr:rowOff>
    </xdr:from>
    <xdr:to>
      <xdr:col>4</xdr:col>
      <xdr:colOff>504825</xdr:colOff>
      <xdr:row>8</xdr:row>
      <xdr:rowOff>552450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A6853D67-FF5A-4FA7-BE4F-551DA28B6AE4}"/>
            </a:ext>
          </a:extLst>
        </xdr:cNvPr>
        <xdr:cNvSpPr/>
      </xdr:nvSpPr>
      <xdr:spPr>
        <a:xfrm rot="5400000">
          <a:off x="8629650" y="2781300"/>
          <a:ext cx="619125" cy="257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12</xdr:row>
      <xdr:rowOff>85725</xdr:rowOff>
    </xdr:from>
    <xdr:to>
      <xdr:col>2</xdr:col>
      <xdr:colOff>676275</xdr:colOff>
      <xdr:row>12</xdr:row>
      <xdr:rowOff>428625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0266C053-F3E5-4708-BA0F-1557BFA5D19E}"/>
            </a:ext>
          </a:extLst>
        </xdr:cNvPr>
        <xdr:cNvSpPr/>
      </xdr:nvSpPr>
      <xdr:spPr>
        <a:xfrm>
          <a:off x="1943100" y="4019550"/>
          <a:ext cx="219075" cy="3429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409575</xdr:colOff>
      <xdr:row>12</xdr:row>
      <xdr:rowOff>85725</xdr:rowOff>
    </xdr:from>
    <xdr:to>
      <xdr:col>3</xdr:col>
      <xdr:colOff>628650</xdr:colOff>
      <xdr:row>12</xdr:row>
      <xdr:rowOff>428625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FAB51C0A-D682-4731-86C3-994F3B10A901}"/>
            </a:ext>
          </a:extLst>
        </xdr:cNvPr>
        <xdr:cNvSpPr/>
      </xdr:nvSpPr>
      <xdr:spPr>
        <a:xfrm>
          <a:off x="3067050" y="4019550"/>
          <a:ext cx="219075" cy="3429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361950</xdr:colOff>
      <xdr:row>12</xdr:row>
      <xdr:rowOff>95250</xdr:rowOff>
    </xdr:from>
    <xdr:to>
      <xdr:col>4</xdr:col>
      <xdr:colOff>581025</xdr:colOff>
      <xdr:row>12</xdr:row>
      <xdr:rowOff>438150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F0238843-1DA6-4CD5-9064-350BE8D88E03}"/>
            </a:ext>
          </a:extLst>
        </xdr:cNvPr>
        <xdr:cNvSpPr/>
      </xdr:nvSpPr>
      <xdr:spPr>
        <a:xfrm>
          <a:off x="4048125" y="4029075"/>
          <a:ext cx="219075" cy="3429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30954</xdr:colOff>
      <xdr:row>13</xdr:row>
      <xdr:rowOff>95250</xdr:rowOff>
    </xdr:from>
    <xdr:to>
      <xdr:col>12</xdr:col>
      <xdr:colOff>523873</xdr:colOff>
      <xdr:row>32</xdr:row>
      <xdr:rowOff>133351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ED1088-E07C-4522-BC66-0C010E5AE5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0.13066</cdr:x>
      <cdr:y>0.13396</cdr:y>
    </cdr:from>
    <cdr:to>
      <cdr:x>0.9655</cdr:x>
      <cdr:y>0.83762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201F76A-934A-4906-A5FC-9705C43DE576}"/>
            </a:ext>
          </a:extLst>
        </cdr:cNvPr>
        <cdr:cNvCxnSpPr/>
      </cdr:nvCxnSpPr>
      <cdr:spPr>
        <a:xfrm xmlns:a="http://schemas.openxmlformats.org/drawingml/2006/main" flipV="1">
          <a:off x="721521" y="471487"/>
          <a:ext cx="4610100" cy="2476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8</xdr:row>
      <xdr:rowOff>57155</xdr:rowOff>
    </xdr:from>
    <xdr:to>
      <xdr:col>7</xdr:col>
      <xdr:colOff>466725</xdr:colOff>
      <xdr:row>8</xdr:row>
      <xdr:rowOff>238128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CFF05192-6EB9-4BF8-A5D5-757905BAAB3E}"/>
            </a:ext>
          </a:extLst>
        </xdr:cNvPr>
        <xdr:cNvSpPr/>
      </xdr:nvSpPr>
      <xdr:spPr>
        <a:xfrm rot="5400000">
          <a:off x="5033963" y="2290767"/>
          <a:ext cx="180973" cy="3429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104776</xdr:colOff>
      <xdr:row>9</xdr:row>
      <xdr:rowOff>38100</xdr:rowOff>
    </xdr:from>
    <xdr:to>
      <xdr:col>7</xdr:col>
      <xdr:colOff>381000</xdr:colOff>
      <xdr:row>9</xdr:row>
      <xdr:rowOff>266700</xdr:rowOff>
    </xdr:to>
    <xdr:sp macro="" textlink="">
      <xdr:nvSpPr>
        <xdr:cNvPr id="3" name="Star: 5 Points 2">
          <a:extLst>
            <a:ext uri="{FF2B5EF4-FFF2-40B4-BE49-F238E27FC236}">
              <a16:creationId xmlns:a16="http://schemas.microsoft.com/office/drawing/2014/main" id="{393DB46D-03D6-4763-AA3B-D546A3207FD0}"/>
            </a:ext>
          </a:extLst>
        </xdr:cNvPr>
        <xdr:cNvSpPr/>
      </xdr:nvSpPr>
      <xdr:spPr>
        <a:xfrm>
          <a:off x="4933951" y="2657475"/>
          <a:ext cx="276224" cy="228600"/>
        </a:xfrm>
        <a:prstGeom prst="star5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cott Trimble" id="{BE79461B-B644-44DF-9673-CD9E60D14688}" userId="S::strimble@cid-inc.com::9d6b011e-5384-4076-8cc1-fadc4592210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19-10-08T03:01:16.06" personId="{BE79461B-B644-44DF-9673-CD9E60D14688}" id="{8D563720-CB94-4804-8AE2-CF97BC9B8FFB}">
    <text xml:space="preserve">I think we could be a little more clear here about where they're taking a core from. Ie. Next, take a circular core approximately 2.5 to 3cm wide from your scan site. Keep the pulp closest to the skin (1cm deep at most) and discard the rest.
Another question I had here was - which scan site? Any of the 4?
</text>
  </threadedComment>
  <threadedComment ref="B7" dT="2019-10-08T03:03:31.00" personId="{BE79461B-B644-44DF-9673-CD9E60D14688}" id="{C973E13A-9028-4722-A6CD-317E9A915DD8}">
    <text xml:space="preserve">Place the sample core in the weigh boat and record the total weight in Column C under "Boat + Fresh Core" below.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" dT="2019-10-08T03:05:39.82" personId="{BE79461B-B644-44DF-9673-CD9E60D14688}" id="{41578194-5CF0-4E4C-A64A-BC77B2012D90}">
    <text xml:space="preserve">This is redunant with the last step on the previous tab.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9DA85-0F1C-41B2-803B-FA8221EB7345}">
  <dimension ref="A1:L30"/>
  <sheetViews>
    <sheetView tabSelected="1" topLeftCell="A8" workbookViewId="0">
      <selection activeCell="A11" sqref="A11:XFD11"/>
    </sheetView>
  </sheetViews>
  <sheetFormatPr defaultRowHeight="15" x14ac:dyDescent="0.25"/>
  <cols>
    <col min="1" max="1" width="9" style="11"/>
    <col min="2" max="2" width="92.5703125" style="1" customWidth="1"/>
    <col min="3" max="3" width="17.7109375" customWidth="1"/>
    <col min="5" max="5" width="11.7109375" customWidth="1"/>
  </cols>
  <sheetData>
    <row r="1" spans="1:12" ht="21" x14ac:dyDescent="0.35">
      <c r="A1" s="37" t="s">
        <v>0</v>
      </c>
      <c r="B1" s="37"/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1:12" s="11" customFormat="1" ht="15.75" x14ac:dyDescent="0.25">
      <c r="A3" s="14" t="s">
        <v>1</v>
      </c>
      <c r="B3" s="10" t="s">
        <v>2</v>
      </c>
      <c r="C3" s="5"/>
      <c r="D3" s="5"/>
    </row>
    <row r="4" spans="1:12" ht="47.25" x14ac:dyDescent="0.25">
      <c r="A4" s="15">
        <v>1</v>
      </c>
      <c r="B4" s="9" t="s">
        <v>3</v>
      </c>
      <c r="C4" s="8"/>
      <c r="D4" s="8"/>
    </row>
    <row r="5" spans="1:12" ht="47.25" x14ac:dyDescent="0.25">
      <c r="A5" s="15">
        <v>2</v>
      </c>
      <c r="B5" s="9" t="s">
        <v>4</v>
      </c>
      <c r="C5" s="8"/>
      <c r="D5" s="8"/>
    </row>
    <row r="6" spans="1:12" ht="15.75" x14ac:dyDescent="0.25">
      <c r="A6" s="15">
        <v>3</v>
      </c>
      <c r="B6" s="9" t="s">
        <v>5</v>
      </c>
      <c r="C6" s="8"/>
      <c r="D6" s="8"/>
    </row>
    <row r="7" spans="1:12" ht="15.75" x14ac:dyDescent="0.25">
      <c r="A7" s="15">
        <v>4</v>
      </c>
      <c r="B7" s="9" t="s">
        <v>6</v>
      </c>
      <c r="C7" s="8"/>
      <c r="D7" s="8"/>
    </row>
    <row r="8" spans="1:12" ht="32.25" customHeight="1" x14ac:dyDescent="0.25">
      <c r="A8" s="15">
        <v>5</v>
      </c>
      <c r="B8" s="9" t="s">
        <v>7</v>
      </c>
      <c r="C8" s="8"/>
      <c r="D8" s="8"/>
    </row>
    <row r="9" spans="1:12" ht="47.25" customHeight="1" x14ac:dyDescent="0.25">
      <c r="A9" s="15">
        <v>6</v>
      </c>
      <c r="B9" s="9" t="s">
        <v>8</v>
      </c>
      <c r="C9" s="8"/>
      <c r="D9" s="8"/>
    </row>
    <row r="10" spans="1:12" ht="18" customHeight="1" x14ac:dyDescent="0.25">
      <c r="A10" s="15">
        <v>7</v>
      </c>
      <c r="B10" s="9" t="s">
        <v>9</v>
      </c>
      <c r="C10" s="8"/>
      <c r="D10" s="31" t="s">
        <v>10</v>
      </c>
      <c r="E10" s="21" t="s">
        <v>11</v>
      </c>
    </row>
    <row r="11" spans="1:12" x14ac:dyDescent="0.25">
      <c r="A11" s="6">
        <v>8</v>
      </c>
      <c r="B11" s="4" t="s">
        <v>12</v>
      </c>
      <c r="D11" s="3" t="s">
        <v>13</v>
      </c>
      <c r="E11" s="27"/>
    </row>
    <row r="12" spans="1:12" x14ac:dyDescent="0.25">
      <c r="D12" s="3" t="s">
        <v>14</v>
      </c>
      <c r="E12" s="27"/>
    </row>
    <row r="13" spans="1:12" x14ac:dyDescent="0.25">
      <c r="D13" s="3" t="s">
        <v>15</v>
      </c>
      <c r="E13" s="27"/>
    </row>
    <row r="14" spans="1:12" x14ac:dyDescent="0.25">
      <c r="D14" s="3" t="s">
        <v>16</v>
      </c>
      <c r="E14" s="27"/>
    </row>
    <row r="15" spans="1:12" x14ac:dyDescent="0.25">
      <c r="D15" s="3" t="s">
        <v>17</v>
      </c>
      <c r="E15" s="27"/>
    </row>
    <row r="16" spans="1:12" x14ac:dyDescent="0.25">
      <c r="D16" s="3" t="s">
        <v>18</v>
      </c>
      <c r="E16" s="27"/>
    </row>
    <row r="17" spans="4:5" x14ac:dyDescent="0.25">
      <c r="D17" s="3" t="s">
        <v>19</v>
      </c>
      <c r="E17" s="27"/>
    </row>
    <row r="18" spans="4:5" x14ac:dyDescent="0.25">
      <c r="D18" s="3" t="s">
        <v>20</v>
      </c>
      <c r="E18" s="27"/>
    </row>
    <row r="19" spans="4:5" x14ac:dyDescent="0.25">
      <c r="D19" s="3" t="s">
        <v>21</v>
      </c>
      <c r="E19" s="27"/>
    </row>
    <row r="20" spans="4:5" x14ac:dyDescent="0.25">
      <c r="D20" s="3" t="s">
        <v>22</v>
      </c>
      <c r="E20" s="27"/>
    </row>
    <row r="21" spans="4:5" x14ac:dyDescent="0.25">
      <c r="D21" s="3" t="s">
        <v>23</v>
      </c>
      <c r="E21" s="27"/>
    </row>
    <row r="22" spans="4:5" x14ac:dyDescent="0.25">
      <c r="D22" s="3" t="s">
        <v>24</v>
      </c>
      <c r="E22" s="27"/>
    </row>
    <row r="23" spans="4:5" x14ac:dyDescent="0.25">
      <c r="D23" s="3" t="s">
        <v>25</v>
      </c>
      <c r="E23" s="27"/>
    </row>
    <row r="24" spans="4:5" x14ac:dyDescent="0.25">
      <c r="D24" s="3" t="s">
        <v>26</v>
      </c>
      <c r="E24" s="27"/>
    </row>
    <row r="25" spans="4:5" x14ac:dyDescent="0.25">
      <c r="D25" s="3" t="s">
        <v>27</v>
      </c>
      <c r="E25" s="27"/>
    </row>
    <row r="26" spans="4:5" x14ac:dyDescent="0.25">
      <c r="D26" s="3" t="s">
        <v>28</v>
      </c>
      <c r="E26" s="27"/>
    </row>
    <row r="27" spans="4:5" x14ac:dyDescent="0.25">
      <c r="D27" s="3" t="s">
        <v>29</v>
      </c>
      <c r="E27" s="27"/>
    </row>
    <row r="28" spans="4:5" x14ac:dyDescent="0.25">
      <c r="D28" s="3" t="s">
        <v>30</v>
      </c>
      <c r="E28" s="27"/>
    </row>
    <row r="29" spans="4:5" x14ac:dyDescent="0.25">
      <c r="D29" s="3" t="s">
        <v>31</v>
      </c>
      <c r="E29" s="27"/>
    </row>
    <row r="30" spans="4:5" x14ac:dyDescent="0.25">
      <c r="D30" s="3" t="s">
        <v>32</v>
      </c>
      <c r="E30" s="27"/>
    </row>
  </sheetData>
  <sheetProtection algorithmName="SHA-512" hashValue="NYH61gcP6DqVAGEJKHz3yrQkC13fj3SkgMCB6qdtFH4ao1syfMi3qgOJ0fwKto6fRiWJlPvwk3NJ8bNT2oIiGA==" saltValue="TGLybfqqVPYQdADYRIBW+Q==" spinCount="100000" sheet="1" objects="1" scenarios="1"/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BE689-10CE-45F7-BFCE-E53FC1C67C12}">
  <dimension ref="A1:J34"/>
  <sheetViews>
    <sheetView workbookViewId="0">
      <selection activeCell="B7" sqref="B7:J7"/>
    </sheetView>
  </sheetViews>
  <sheetFormatPr defaultRowHeight="15" x14ac:dyDescent="0.25"/>
  <cols>
    <col min="1" max="1" width="9" style="11"/>
    <col min="2" max="2" width="13.28515625" customWidth="1"/>
    <col min="3" max="3" width="17.5703125" customWidth="1"/>
    <col min="4" max="4" width="16" customWidth="1"/>
    <col min="5" max="5" width="14.42578125" customWidth="1"/>
    <col min="6" max="6" width="10.5703125" customWidth="1"/>
    <col min="14" max="14" width="11.42578125" customWidth="1"/>
    <col min="15" max="15" width="13.5703125" customWidth="1"/>
    <col min="16" max="16" width="18.7109375" customWidth="1"/>
    <col min="17" max="17" width="18.85546875" customWidth="1"/>
  </cols>
  <sheetData>
    <row r="1" spans="1:10" ht="35.25" customHeight="1" x14ac:dyDescent="0.25">
      <c r="A1" s="32" t="s">
        <v>1</v>
      </c>
      <c r="B1" s="40" t="s">
        <v>2</v>
      </c>
      <c r="C1" s="40"/>
      <c r="D1" s="40"/>
      <c r="E1" s="40"/>
      <c r="F1" s="40"/>
      <c r="G1" s="40"/>
      <c r="H1" s="40"/>
      <c r="I1" s="40"/>
      <c r="J1" s="40"/>
    </row>
    <row r="2" spans="1:10" ht="15.75" x14ac:dyDescent="0.25">
      <c r="A2" s="13">
        <v>1</v>
      </c>
      <c r="B2" s="39" t="s">
        <v>33</v>
      </c>
      <c r="C2" s="39"/>
      <c r="D2" s="39"/>
      <c r="E2" s="39"/>
      <c r="F2" s="39"/>
      <c r="G2" s="39"/>
      <c r="H2" s="39"/>
      <c r="I2" s="39"/>
      <c r="J2" s="39"/>
    </row>
    <row r="3" spans="1:10" ht="32.25" customHeight="1" x14ac:dyDescent="0.25">
      <c r="A3" s="13">
        <v>2</v>
      </c>
      <c r="B3" s="41" t="s">
        <v>34</v>
      </c>
      <c r="C3" s="42"/>
      <c r="D3" s="42"/>
      <c r="E3" s="42"/>
      <c r="F3" s="42"/>
      <c r="G3" s="42"/>
      <c r="H3" s="42"/>
      <c r="I3" s="42"/>
      <c r="J3" s="43"/>
    </row>
    <row r="4" spans="1:10" ht="15.75" x14ac:dyDescent="0.25">
      <c r="A4" s="13">
        <v>3</v>
      </c>
      <c r="B4" s="39" t="s">
        <v>35</v>
      </c>
      <c r="C4" s="39"/>
      <c r="D4" s="39"/>
      <c r="E4" s="39"/>
      <c r="F4" s="39"/>
      <c r="G4" s="39"/>
      <c r="H4" s="39"/>
      <c r="I4" s="39"/>
      <c r="J4" s="39"/>
    </row>
    <row r="5" spans="1:10" ht="15.75" x14ac:dyDescent="0.25">
      <c r="A5" s="13">
        <v>4</v>
      </c>
      <c r="B5" s="44" t="s">
        <v>36</v>
      </c>
      <c r="C5" s="45"/>
      <c r="D5" s="45"/>
      <c r="E5" s="45"/>
      <c r="F5" s="45"/>
      <c r="G5" s="45"/>
      <c r="H5" s="45"/>
      <c r="I5" s="45"/>
      <c r="J5" s="46"/>
    </row>
    <row r="6" spans="1:10" ht="32.25" customHeight="1" x14ac:dyDescent="0.25">
      <c r="A6" s="13">
        <v>5</v>
      </c>
      <c r="B6" s="44" t="s">
        <v>37</v>
      </c>
      <c r="C6" s="45"/>
      <c r="D6" s="45"/>
      <c r="E6" s="45"/>
      <c r="F6" s="45"/>
      <c r="G6" s="45"/>
      <c r="H6" s="45"/>
      <c r="I6" s="45"/>
      <c r="J6" s="46"/>
    </row>
    <row r="7" spans="1:10" ht="32.25" customHeight="1" x14ac:dyDescent="0.25">
      <c r="A7" s="13">
        <v>6</v>
      </c>
      <c r="B7" s="41" t="s">
        <v>38</v>
      </c>
      <c r="C7" s="42"/>
      <c r="D7" s="42"/>
      <c r="E7" s="42"/>
      <c r="F7" s="42"/>
      <c r="G7" s="42"/>
      <c r="H7" s="42"/>
      <c r="I7" s="42"/>
      <c r="J7" s="43"/>
    </row>
    <row r="8" spans="1:10" ht="32.25" customHeight="1" x14ac:dyDescent="0.25">
      <c r="A8" s="13">
        <v>7</v>
      </c>
      <c r="B8" s="39" t="s">
        <v>39</v>
      </c>
      <c r="C8" s="39"/>
      <c r="D8" s="39"/>
      <c r="E8" s="39"/>
      <c r="F8" s="39"/>
      <c r="G8" s="39"/>
      <c r="H8" s="39"/>
      <c r="I8" s="39"/>
      <c r="J8" s="39"/>
    </row>
    <row r="9" spans="1:10" ht="15.75" x14ac:dyDescent="0.25">
      <c r="A9" s="13">
        <v>8</v>
      </c>
      <c r="B9" s="41" t="s">
        <v>40</v>
      </c>
      <c r="C9" s="42"/>
      <c r="D9" s="42"/>
      <c r="E9" s="42"/>
      <c r="F9" s="42"/>
      <c r="G9" s="42"/>
      <c r="H9" s="42"/>
      <c r="I9" s="42"/>
      <c r="J9" s="43"/>
    </row>
    <row r="10" spans="1:10" ht="15.75" x14ac:dyDescent="0.25">
      <c r="A10" s="13">
        <v>9</v>
      </c>
      <c r="B10" s="41" t="s">
        <v>41</v>
      </c>
      <c r="C10" s="42"/>
      <c r="D10" s="42"/>
      <c r="E10" s="42"/>
      <c r="F10" s="42"/>
      <c r="G10" s="42"/>
      <c r="H10" s="42"/>
      <c r="I10" s="42"/>
      <c r="J10" s="43"/>
    </row>
    <row r="11" spans="1:10" ht="15.75" x14ac:dyDescent="0.25">
      <c r="A11" s="13">
        <v>10</v>
      </c>
      <c r="B11" s="39" t="s">
        <v>42</v>
      </c>
      <c r="C11" s="39"/>
      <c r="D11" s="39"/>
      <c r="E11" s="39"/>
      <c r="F11" s="39"/>
      <c r="G11" s="39"/>
      <c r="H11" s="39"/>
      <c r="I11" s="39"/>
      <c r="J11" s="39"/>
    </row>
    <row r="12" spans="1:10" ht="51" customHeight="1" x14ac:dyDescent="0.3">
      <c r="B12" s="18"/>
      <c r="C12" s="38" t="s">
        <v>43</v>
      </c>
      <c r="D12" s="38"/>
      <c r="E12" s="38"/>
      <c r="F12" s="19"/>
      <c r="G12" s="19"/>
      <c r="H12" s="19"/>
      <c r="I12" s="19"/>
      <c r="J12" s="19"/>
    </row>
    <row r="13" spans="1:10" ht="39.950000000000003" customHeight="1" x14ac:dyDescent="0.25">
      <c r="B13" s="11"/>
    </row>
    <row r="14" spans="1:10" ht="30" x14ac:dyDescent="0.25">
      <c r="B14" s="33" t="s">
        <v>10</v>
      </c>
      <c r="C14" s="33" t="s">
        <v>44</v>
      </c>
      <c r="D14" s="33" t="s">
        <v>45</v>
      </c>
      <c r="E14" s="33" t="s">
        <v>46</v>
      </c>
      <c r="F14" s="21" t="s">
        <v>47</v>
      </c>
    </row>
    <row r="15" spans="1:10" x14ac:dyDescent="0.25">
      <c r="B15" s="6">
        <v>1</v>
      </c>
      <c r="C15" s="26"/>
      <c r="D15" s="27"/>
      <c r="E15" s="27"/>
      <c r="F15" s="25" t="e">
        <f>((E15-C15)/(D15-C15))*100</f>
        <v>#DIV/0!</v>
      </c>
      <c r="G15" s="2"/>
    </row>
    <row r="16" spans="1:10" x14ac:dyDescent="0.25">
      <c r="B16" s="6">
        <v>2</v>
      </c>
      <c r="C16" s="26"/>
      <c r="D16" s="27"/>
      <c r="E16" s="27"/>
      <c r="F16" s="25" t="e">
        <f>((E16-C16)/(D16-C16))*100</f>
        <v>#DIV/0!</v>
      </c>
      <c r="G16" s="2"/>
    </row>
    <row r="17" spans="2:7" x14ac:dyDescent="0.25">
      <c r="B17" s="6">
        <v>3</v>
      </c>
      <c r="C17" s="26"/>
      <c r="D17" s="27"/>
      <c r="E17" s="27"/>
      <c r="F17" s="25" t="e">
        <f t="shared" ref="F17:F34" si="0">((E17-C17)/(D17-C17))*100</f>
        <v>#DIV/0!</v>
      </c>
      <c r="G17" s="2"/>
    </row>
    <row r="18" spans="2:7" x14ac:dyDescent="0.25">
      <c r="B18" s="6">
        <v>4</v>
      </c>
      <c r="C18" s="26"/>
      <c r="D18" s="27"/>
      <c r="E18" s="27"/>
      <c r="F18" s="25" t="e">
        <f t="shared" si="0"/>
        <v>#DIV/0!</v>
      </c>
      <c r="G18" s="2"/>
    </row>
    <row r="19" spans="2:7" x14ac:dyDescent="0.25">
      <c r="B19" s="6">
        <v>5</v>
      </c>
      <c r="C19" s="26"/>
      <c r="D19" s="27"/>
      <c r="E19" s="27"/>
      <c r="F19" s="25" t="e">
        <f t="shared" si="0"/>
        <v>#DIV/0!</v>
      </c>
      <c r="G19" s="2"/>
    </row>
    <row r="20" spans="2:7" x14ac:dyDescent="0.25">
      <c r="B20" s="6">
        <v>6</v>
      </c>
      <c r="C20" s="26"/>
      <c r="D20" s="27"/>
      <c r="E20" s="27"/>
      <c r="F20" s="25" t="e">
        <f t="shared" si="0"/>
        <v>#DIV/0!</v>
      </c>
      <c r="G20" s="2"/>
    </row>
    <row r="21" spans="2:7" x14ac:dyDescent="0.25">
      <c r="B21" s="6">
        <v>7</v>
      </c>
      <c r="C21" s="26"/>
      <c r="D21" s="27"/>
      <c r="E21" s="27"/>
      <c r="F21" s="25" t="e">
        <f t="shared" si="0"/>
        <v>#DIV/0!</v>
      </c>
      <c r="G21" s="2"/>
    </row>
    <row r="22" spans="2:7" x14ac:dyDescent="0.25">
      <c r="B22" s="6">
        <v>8</v>
      </c>
      <c r="C22" s="26"/>
      <c r="D22" s="27"/>
      <c r="E22" s="27"/>
      <c r="F22" s="25" t="e">
        <f t="shared" si="0"/>
        <v>#DIV/0!</v>
      </c>
      <c r="G22" s="2"/>
    </row>
    <row r="23" spans="2:7" x14ac:dyDescent="0.25">
      <c r="B23" s="6">
        <v>9</v>
      </c>
      <c r="C23" s="26"/>
      <c r="D23" s="27"/>
      <c r="E23" s="27"/>
      <c r="F23" s="25" t="e">
        <f t="shared" si="0"/>
        <v>#DIV/0!</v>
      </c>
      <c r="G23" s="2"/>
    </row>
    <row r="24" spans="2:7" x14ac:dyDescent="0.25">
      <c r="B24" s="6">
        <v>10</v>
      </c>
      <c r="C24" s="26"/>
      <c r="D24" s="27"/>
      <c r="E24" s="27"/>
      <c r="F24" s="25" t="e">
        <f t="shared" si="0"/>
        <v>#DIV/0!</v>
      </c>
      <c r="G24" s="2"/>
    </row>
    <row r="25" spans="2:7" x14ac:dyDescent="0.25">
      <c r="B25" s="6">
        <v>11</v>
      </c>
      <c r="C25" s="26"/>
      <c r="D25" s="27"/>
      <c r="E25" s="27"/>
      <c r="F25" s="25" t="e">
        <f t="shared" si="0"/>
        <v>#DIV/0!</v>
      </c>
      <c r="G25" s="2"/>
    </row>
    <row r="26" spans="2:7" x14ac:dyDescent="0.25">
      <c r="B26" s="6">
        <v>12</v>
      </c>
      <c r="C26" s="26"/>
      <c r="D26" s="27"/>
      <c r="E26" s="27"/>
      <c r="F26" s="25" t="e">
        <f t="shared" si="0"/>
        <v>#DIV/0!</v>
      </c>
      <c r="G26" s="2"/>
    </row>
    <row r="27" spans="2:7" x14ac:dyDescent="0.25">
      <c r="B27" s="6">
        <v>13</v>
      </c>
      <c r="C27" s="26"/>
      <c r="D27" s="27"/>
      <c r="E27" s="27"/>
      <c r="F27" s="25" t="e">
        <f t="shared" si="0"/>
        <v>#DIV/0!</v>
      </c>
      <c r="G27" s="2"/>
    </row>
    <row r="28" spans="2:7" x14ac:dyDescent="0.25">
      <c r="B28" s="6">
        <v>14</v>
      </c>
      <c r="C28" s="26"/>
      <c r="D28" s="27"/>
      <c r="E28" s="27"/>
      <c r="F28" s="25" t="e">
        <f t="shared" si="0"/>
        <v>#DIV/0!</v>
      </c>
      <c r="G28" s="2"/>
    </row>
    <row r="29" spans="2:7" x14ac:dyDescent="0.25">
      <c r="B29" s="6">
        <v>15</v>
      </c>
      <c r="C29" s="26"/>
      <c r="D29" s="27"/>
      <c r="E29" s="27"/>
      <c r="F29" s="25" t="e">
        <f t="shared" si="0"/>
        <v>#DIV/0!</v>
      </c>
      <c r="G29" s="2"/>
    </row>
    <row r="30" spans="2:7" x14ac:dyDescent="0.25">
      <c r="B30" s="6">
        <v>16</v>
      </c>
      <c r="C30" s="26"/>
      <c r="D30" s="27"/>
      <c r="E30" s="27"/>
      <c r="F30" s="25" t="e">
        <f t="shared" si="0"/>
        <v>#DIV/0!</v>
      </c>
      <c r="G30" s="2"/>
    </row>
    <row r="31" spans="2:7" x14ac:dyDescent="0.25">
      <c r="B31" s="6">
        <v>17</v>
      </c>
      <c r="C31" s="26"/>
      <c r="D31" s="27"/>
      <c r="E31" s="27"/>
      <c r="F31" s="25" t="e">
        <f t="shared" si="0"/>
        <v>#DIV/0!</v>
      </c>
      <c r="G31" s="2"/>
    </row>
    <row r="32" spans="2:7" x14ac:dyDescent="0.25">
      <c r="B32" s="6">
        <v>18</v>
      </c>
      <c r="C32" s="26"/>
      <c r="D32" s="27"/>
      <c r="E32" s="27"/>
      <c r="F32" s="25" t="e">
        <f t="shared" si="0"/>
        <v>#DIV/0!</v>
      </c>
      <c r="G32" s="2"/>
    </row>
    <row r="33" spans="2:7" x14ac:dyDescent="0.25">
      <c r="B33" s="6">
        <v>19</v>
      </c>
      <c r="C33" s="26"/>
      <c r="D33" s="27"/>
      <c r="E33" s="27"/>
      <c r="F33" s="25" t="e">
        <f t="shared" si="0"/>
        <v>#DIV/0!</v>
      </c>
      <c r="G33" s="2"/>
    </row>
    <row r="34" spans="2:7" x14ac:dyDescent="0.25">
      <c r="B34" s="6">
        <v>20</v>
      </c>
      <c r="C34" s="26"/>
      <c r="D34" s="27"/>
      <c r="E34" s="27"/>
      <c r="F34" s="25" t="e">
        <f t="shared" si="0"/>
        <v>#DIV/0!</v>
      </c>
      <c r="G34" s="2"/>
    </row>
  </sheetData>
  <sheetProtection algorithmName="SHA-512" hashValue="opTD8MCbmJmHxdRkmzHiPbetryk32t22WpsJSG3IQ1Brp4yHw00AP+D2jxeiFfgfQliX9lM9heyzlE9Uuhq9kA==" saltValue="vA0aMoJ1P2opxDmMuTLTzg==" spinCount="100000" sheet="1" objects="1" scenarios="1"/>
  <mergeCells count="12">
    <mergeCell ref="C12:E12"/>
    <mergeCell ref="B2:J2"/>
    <mergeCell ref="B4:J4"/>
    <mergeCell ref="B8:J8"/>
    <mergeCell ref="B1:J1"/>
    <mergeCell ref="B11:J11"/>
    <mergeCell ref="B3:J3"/>
    <mergeCell ref="B5:J5"/>
    <mergeCell ref="B6:J6"/>
    <mergeCell ref="B7:J7"/>
    <mergeCell ref="B9:J9"/>
    <mergeCell ref="B10:J10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BE0D-FDBB-4DF5-9AF2-9979D2FC3AF6}">
  <dimension ref="A1:R33"/>
  <sheetViews>
    <sheetView topLeftCell="A2" workbookViewId="0">
      <selection activeCell="G5" sqref="G5"/>
    </sheetView>
  </sheetViews>
  <sheetFormatPr defaultRowHeight="15" x14ac:dyDescent="0.25"/>
  <cols>
    <col min="2" max="2" width="10.5703125" customWidth="1"/>
    <col min="3" max="3" width="10.28515625" customWidth="1"/>
    <col min="5" max="5" width="5.5703125" customWidth="1"/>
    <col min="6" max="7" width="10" customWidth="1"/>
    <col min="8" max="8" width="11" customWidth="1"/>
    <col min="9" max="9" width="9.5703125" customWidth="1"/>
    <col min="12" max="12" width="12.85546875" bestFit="1" customWidth="1"/>
    <col min="16" max="16" width="16.28515625" customWidth="1"/>
    <col min="17" max="17" width="10.42578125" customWidth="1"/>
  </cols>
  <sheetData>
    <row r="1" spans="1:18" ht="45" x14ac:dyDescent="0.25">
      <c r="A1" s="33" t="s">
        <v>10</v>
      </c>
      <c r="B1" s="21" t="s">
        <v>48</v>
      </c>
      <c r="C1" s="21" t="s">
        <v>49</v>
      </c>
      <c r="F1" s="3"/>
      <c r="G1" s="21" t="s">
        <v>48</v>
      </c>
      <c r="H1" s="21" t="s">
        <v>50</v>
      </c>
      <c r="I1" s="33" t="s">
        <v>51</v>
      </c>
    </row>
    <row r="2" spans="1:18" x14ac:dyDescent="0.25">
      <c r="A2" s="20" t="s">
        <v>13</v>
      </c>
      <c r="B2" s="25">
        <f>Directions!E11</f>
        <v>0</v>
      </c>
      <c r="C2" s="22" t="e">
        <f>'Analytical Dry Matter'!F15</f>
        <v>#DIV/0!</v>
      </c>
      <c r="F2" s="6" t="s">
        <v>52</v>
      </c>
      <c r="G2" s="22">
        <f>AVERAGE(B2:B21)</f>
        <v>0</v>
      </c>
      <c r="H2" s="22" t="e">
        <f>AVERAGE(C2:C21)</f>
        <v>#DIV/0!</v>
      </c>
      <c r="I2" s="23" t="e">
        <f>H2-G2</f>
        <v>#DIV/0!</v>
      </c>
    </row>
    <row r="3" spans="1:18" x14ac:dyDescent="0.25">
      <c r="A3" s="20" t="s">
        <v>14</v>
      </c>
      <c r="B3" s="25">
        <f>Directions!E12</f>
        <v>0</v>
      </c>
      <c r="C3" s="22" t="e">
        <f>'Analytical Dry Matter'!F16</f>
        <v>#DIV/0!</v>
      </c>
    </row>
    <row r="4" spans="1:18" x14ac:dyDescent="0.25">
      <c r="A4" s="20" t="s">
        <v>15</v>
      </c>
      <c r="B4" s="25">
        <f>Directions!E13</f>
        <v>0</v>
      </c>
      <c r="C4" s="22" t="e">
        <f>'Analytical Dry Matter'!F17</f>
        <v>#DIV/0!</v>
      </c>
      <c r="F4" s="6" t="s">
        <v>1</v>
      </c>
      <c r="G4" s="48" t="s">
        <v>53</v>
      </c>
      <c r="H4" s="48"/>
      <c r="I4" s="48"/>
      <c r="J4" s="48"/>
      <c r="K4" s="48"/>
      <c r="L4" s="48"/>
      <c r="M4" s="48"/>
      <c r="N4" s="48"/>
      <c r="O4" s="48"/>
      <c r="P4" s="48"/>
    </row>
    <row r="5" spans="1:18" ht="14.25" customHeight="1" x14ac:dyDescent="0.25">
      <c r="A5" s="20" t="s">
        <v>16</v>
      </c>
      <c r="B5" s="25">
        <f>Directions!E14</f>
        <v>0</v>
      </c>
      <c r="C5" s="22" t="e">
        <f>'Analytical Dry Matter'!F18</f>
        <v>#DIV/0!</v>
      </c>
      <c r="F5" s="34">
        <v>1</v>
      </c>
      <c r="G5" s="3" t="s">
        <v>54</v>
      </c>
      <c r="H5" s="4"/>
      <c r="I5" s="4"/>
      <c r="J5" s="4"/>
      <c r="K5" s="4"/>
      <c r="L5" s="4"/>
      <c r="M5" s="4"/>
      <c r="N5" s="4"/>
      <c r="O5" s="4"/>
      <c r="P5" s="4"/>
    </row>
    <row r="6" spans="1:18" ht="15.75" customHeight="1" x14ac:dyDescent="0.25">
      <c r="A6" s="20" t="s">
        <v>17</v>
      </c>
      <c r="B6" s="25">
        <f>Directions!E15</f>
        <v>0</v>
      </c>
      <c r="C6" s="22" t="e">
        <f>'Analytical Dry Matter'!F19</f>
        <v>#DIV/0!</v>
      </c>
      <c r="F6" s="50">
        <v>2</v>
      </c>
      <c r="G6" s="49" t="s">
        <v>55</v>
      </c>
      <c r="H6" s="49"/>
      <c r="I6" s="49"/>
      <c r="J6" s="49"/>
      <c r="K6" s="49"/>
      <c r="L6" s="49"/>
      <c r="M6" s="49"/>
      <c r="N6" s="49"/>
      <c r="O6" s="49"/>
      <c r="P6" s="49"/>
    </row>
    <row r="7" spans="1:18" x14ac:dyDescent="0.25">
      <c r="A7" s="20" t="s">
        <v>18</v>
      </c>
      <c r="B7" s="25">
        <f>Directions!E16</f>
        <v>0</v>
      </c>
      <c r="C7" s="22" t="e">
        <f>'Analytical Dry Matter'!F20</f>
        <v>#DIV/0!</v>
      </c>
      <c r="F7" s="50"/>
      <c r="G7" s="49"/>
      <c r="H7" s="49"/>
      <c r="I7" s="49"/>
      <c r="J7" s="49"/>
      <c r="K7" s="49"/>
      <c r="L7" s="49"/>
      <c r="M7" s="49"/>
      <c r="N7" s="49"/>
      <c r="O7" s="49"/>
      <c r="P7" s="49"/>
      <c r="Q7" s="16" t="s">
        <v>51</v>
      </c>
      <c r="R7" s="23" t="e">
        <f>H2-G2</f>
        <v>#DIV/0!</v>
      </c>
    </row>
    <row r="8" spans="1:18" x14ac:dyDescent="0.25">
      <c r="A8" s="20" t="s">
        <v>19</v>
      </c>
      <c r="B8" s="25">
        <f>Directions!E17</f>
        <v>0</v>
      </c>
      <c r="C8" s="22" t="e">
        <f>'Analytical Dry Matter'!F21</f>
        <v>#DIV/0!</v>
      </c>
      <c r="F8" s="50">
        <v>3</v>
      </c>
      <c r="G8" s="49" t="s">
        <v>56</v>
      </c>
      <c r="H8" s="49"/>
      <c r="I8" s="49"/>
      <c r="J8" s="49"/>
      <c r="K8" s="49"/>
      <c r="L8" s="49"/>
      <c r="M8" s="49"/>
      <c r="N8" s="49"/>
      <c r="O8" s="49"/>
      <c r="P8" s="49"/>
    </row>
    <row r="9" spans="1:18" x14ac:dyDescent="0.25">
      <c r="A9" s="20" t="s">
        <v>20</v>
      </c>
      <c r="B9" s="25">
        <f>Directions!E18</f>
        <v>0</v>
      </c>
      <c r="C9" s="22" t="e">
        <f>'Analytical Dry Matter'!F22</f>
        <v>#DIV/0!</v>
      </c>
      <c r="F9" s="50"/>
      <c r="G9" s="49"/>
      <c r="H9" s="49"/>
      <c r="I9" s="49"/>
      <c r="J9" s="49"/>
      <c r="K9" s="49"/>
      <c r="L9" s="49"/>
      <c r="M9" s="49"/>
      <c r="N9" s="49"/>
      <c r="O9" s="49"/>
      <c r="P9" s="49"/>
      <c r="Q9" s="17" t="s">
        <v>57</v>
      </c>
      <c r="R9" s="22" t="e">
        <f>INDEX(LINEST(C2:C21,B2:B21, TRUE, TRUE),3,1)</f>
        <v>#VALUE!</v>
      </c>
    </row>
    <row r="10" spans="1:18" x14ac:dyDescent="0.25">
      <c r="A10" s="20" t="s">
        <v>21</v>
      </c>
      <c r="B10" s="25">
        <f>Directions!E19</f>
        <v>0</v>
      </c>
      <c r="C10" s="22" t="e">
        <f>'Analytical Dry Matter'!F23</f>
        <v>#DIV/0!</v>
      </c>
      <c r="F10" s="50">
        <v>4</v>
      </c>
      <c r="G10" s="49" t="s">
        <v>58</v>
      </c>
      <c r="H10" s="49"/>
      <c r="I10" s="49"/>
      <c r="J10" s="49"/>
      <c r="K10" s="49"/>
      <c r="L10" s="49"/>
      <c r="M10" s="49"/>
      <c r="N10" s="49"/>
      <c r="O10" s="49"/>
      <c r="P10" s="49"/>
    </row>
    <row r="11" spans="1:18" x14ac:dyDescent="0.25">
      <c r="A11" s="20" t="s">
        <v>22</v>
      </c>
      <c r="B11" s="25">
        <f>Directions!E20</f>
        <v>0</v>
      </c>
      <c r="C11" s="22" t="e">
        <f>'Analytical Dry Matter'!F24</f>
        <v>#DIV/0!</v>
      </c>
      <c r="F11" s="50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8" ht="14.25" customHeight="1" x14ac:dyDescent="0.25">
      <c r="A12" s="20" t="s">
        <v>23</v>
      </c>
      <c r="B12" s="25">
        <f>Directions!E21</f>
        <v>0</v>
      </c>
      <c r="C12" s="22" t="e">
        <f>'Analytical Dry Matter'!F25</f>
        <v>#DIV/0!</v>
      </c>
      <c r="F12" s="57">
        <v>5</v>
      </c>
      <c r="G12" s="51" t="s">
        <v>59</v>
      </c>
      <c r="H12" s="52"/>
      <c r="I12" s="52"/>
      <c r="J12" s="52"/>
      <c r="K12" s="52"/>
      <c r="L12" s="52"/>
      <c r="M12" s="52"/>
      <c r="N12" s="52"/>
      <c r="O12" s="52"/>
      <c r="P12" s="53"/>
    </row>
    <row r="13" spans="1:18" x14ac:dyDescent="0.25">
      <c r="A13" s="20" t="s">
        <v>24</v>
      </c>
      <c r="B13" s="25">
        <f>Directions!E22</f>
        <v>0</v>
      </c>
      <c r="C13" s="22" t="e">
        <f>'Analytical Dry Matter'!F26</f>
        <v>#DIV/0!</v>
      </c>
      <c r="F13" s="58"/>
      <c r="G13" s="54"/>
      <c r="H13" s="55"/>
      <c r="I13" s="55"/>
      <c r="J13" s="55"/>
      <c r="K13" s="55"/>
      <c r="L13" s="55"/>
      <c r="M13" s="55"/>
      <c r="N13" s="55"/>
      <c r="O13" s="55"/>
      <c r="P13" s="56"/>
    </row>
    <row r="14" spans="1:18" x14ac:dyDescent="0.25">
      <c r="A14" s="20" t="s">
        <v>25</v>
      </c>
      <c r="B14" s="25">
        <f>Directions!E23</f>
        <v>0</v>
      </c>
      <c r="C14" s="22" t="e">
        <f>'Analytical Dry Matter'!F27</f>
        <v>#DIV/0!</v>
      </c>
    </row>
    <row r="15" spans="1:18" x14ac:dyDescent="0.25">
      <c r="A15" s="20" t="s">
        <v>26</v>
      </c>
      <c r="B15" s="25">
        <f>Directions!E24</f>
        <v>0</v>
      </c>
      <c r="C15" s="22" t="e">
        <f>'Analytical Dry Matter'!F28</f>
        <v>#DIV/0!</v>
      </c>
    </row>
    <row r="16" spans="1:18" ht="14.25" customHeight="1" x14ac:dyDescent="0.25">
      <c r="A16" s="20" t="s">
        <v>27</v>
      </c>
      <c r="B16" s="25">
        <f>Directions!E25</f>
        <v>0</v>
      </c>
      <c r="C16" s="22" t="e">
        <f>'Analytical Dry Matter'!F29</f>
        <v>#DIV/0!</v>
      </c>
      <c r="N16" s="47" t="s">
        <v>60</v>
      </c>
      <c r="O16" s="47"/>
      <c r="P16" s="47"/>
    </row>
    <row r="17" spans="1:16" x14ac:dyDescent="0.25">
      <c r="A17" s="20" t="s">
        <v>28</v>
      </c>
      <c r="B17" s="25">
        <f>Directions!E26</f>
        <v>0</v>
      </c>
      <c r="C17" s="22" t="e">
        <f>'Analytical Dry Matter'!F30</f>
        <v>#DIV/0!</v>
      </c>
      <c r="N17" s="47"/>
      <c r="O17" s="47"/>
      <c r="P17" s="47"/>
    </row>
    <row r="18" spans="1:16" x14ac:dyDescent="0.25">
      <c r="A18" s="20" t="s">
        <v>29</v>
      </c>
      <c r="B18" s="25">
        <f>Directions!E27</f>
        <v>0</v>
      </c>
      <c r="C18" s="22" t="e">
        <f>'Analytical Dry Matter'!F31</f>
        <v>#DIV/0!</v>
      </c>
      <c r="N18" s="47"/>
      <c r="O18" s="47"/>
      <c r="P18" s="47"/>
    </row>
    <row r="19" spans="1:16" ht="15.75" customHeight="1" x14ac:dyDescent="0.25">
      <c r="A19" s="20" t="s">
        <v>30</v>
      </c>
      <c r="B19" s="25">
        <f>Directions!E28</f>
        <v>0</v>
      </c>
      <c r="C19" s="22" t="e">
        <f>'Analytical Dry Matter'!F32</f>
        <v>#DIV/0!</v>
      </c>
      <c r="N19" s="47"/>
      <c r="O19" s="47"/>
      <c r="P19" s="47"/>
    </row>
    <row r="20" spans="1:16" x14ac:dyDescent="0.25">
      <c r="A20" s="20" t="s">
        <v>31</v>
      </c>
      <c r="B20" s="25">
        <f>Directions!E29</f>
        <v>0</v>
      </c>
      <c r="C20" s="22" t="e">
        <f>'Analytical Dry Matter'!F33</f>
        <v>#DIV/0!</v>
      </c>
      <c r="N20" s="47"/>
      <c r="O20" s="47"/>
      <c r="P20" s="47"/>
    </row>
    <row r="21" spans="1:16" x14ac:dyDescent="0.25">
      <c r="A21" s="20" t="s">
        <v>32</v>
      </c>
      <c r="B21" s="25">
        <f>Directions!E30</f>
        <v>0</v>
      </c>
      <c r="C21" s="22" t="e">
        <f>'Analytical Dry Matter'!F34</f>
        <v>#DIV/0!</v>
      </c>
      <c r="N21" s="47"/>
      <c r="O21" s="47"/>
      <c r="P21" s="47"/>
    </row>
    <row r="22" spans="1:16" x14ac:dyDescent="0.25">
      <c r="N22" s="47"/>
      <c r="O22" s="47"/>
      <c r="P22" s="47"/>
    </row>
    <row r="23" spans="1:16" x14ac:dyDescent="0.25">
      <c r="N23" s="47"/>
      <c r="O23" s="47"/>
      <c r="P23" s="47"/>
    </row>
    <row r="24" spans="1:16" x14ac:dyDescent="0.25">
      <c r="N24" s="47"/>
      <c r="O24" s="47"/>
      <c r="P24" s="47"/>
    </row>
    <row r="25" spans="1:16" ht="15.75" x14ac:dyDescent="0.25">
      <c r="G25" s="5"/>
      <c r="N25" s="47"/>
      <c r="O25" s="47"/>
      <c r="P25" s="47"/>
    </row>
    <row r="26" spans="1:16" x14ac:dyDescent="0.25">
      <c r="N26" s="47"/>
      <c r="O26" s="47"/>
      <c r="P26" s="47"/>
    </row>
    <row r="27" spans="1:16" x14ac:dyDescent="0.25">
      <c r="N27" s="47"/>
      <c r="O27" s="47"/>
      <c r="P27" s="47"/>
    </row>
    <row r="31" spans="1:16" ht="15.75" x14ac:dyDescent="0.25">
      <c r="B31" s="7"/>
    </row>
    <row r="32" spans="1:16" ht="15.75" x14ac:dyDescent="0.25">
      <c r="B32" s="7"/>
    </row>
    <row r="33" spans="2:2" ht="15.75" x14ac:dyDescent="0.25">
      <c r="B33" s="7"/>
    </row>
  </sheetData>
  <sheetProtection algorithmName="SHA-512" hashValue="gY16ycLP1aHii0pxVlISF70D340rlmlae0hEtD3cDub2eHbtmlsGwz5uo6EG8SSL1dm+1DauvLxiC/qqT/gYug==" saltValue="SBDJqYFSfsSeKOjh/Zvs/A==" spinCount="100000" sheet="1" objects="1" scenarios="1"/>
  <mergeCells count="10">
    <mergeCell ref="N16:P27"/>
    <mergeCell ref="G4:P4"/>
    <mergeCell ref="G6:P7"/>
    <mergeCell ref="F6:F7"/>
    <mergeCell ref="G8:P9"/>
    <mergeCell ref="F8:F9"/>
    <mergeCell ref="G10:P11"/>
    <mergeCell ref="F10:F11"/>
    <mergeCell ref="G12:P13"/>
    <mergeCell ref="F12:F13"/>
  </mergeCells>
  <conditionalFormatting sqref="R7">
    <cfRule type="cellIs" dxfId="4" priority="3" operator="greaterThan">
      <formula>4</formula>
    </cfRule>
    <cfRule type="cellIs" dxfId="3" priority="4" operator="lessThan">
      <formula>-4</formula>
    </cfRule>
    <cfRule type="cellIs" dxfId="2" priority="5" operator="between">
      <formula>4</formula>
      <formula>-4</formula>
    </cfRule>
  </conditionalFormatting>
  <conditionalFormatting sqref="R9">
    <cfRule type="cellIs" dxfId="1" priority="1" operator="greaterThan">
      <formula>0.7</formula>
    </cfRule>
    <cfRule type="cellIs" dxfId="0" priority="2" operator="lessThan">
      <formula>0.7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D7984-E624-4ED6-8419-0B7A0A8349A6}">
  <dimension ref="A1:G14"/>
  <sheetViews>
    <sheetView workbookViewId="0">
      <selection activeCell="B2" sqref="B2:G5"/>
    </sheetView>
  </sheetViews>
  <sheetFormatPr defaultRowHeight="15" x14ac:dyDescent="0.25"/>
  <cols>
    <col min="7" max="7" width="13.140625" bestFit="1" customWidth="1"/>
  </cols>
  <sheetData>
    <row r="1" spans="1:7" x14ac:dyDescent="0.25">
      <c r="A1" s="6" t="s">
        <v>1</v>
      </c>
      <c r="B1" s="66" t="s">
        <v>2</v>
      </c>
      <c r="C1" s="66"/>
      <c r="D1" s="66"/>
      <c r="E1" s="66"/>
      <c r="F1" s="66"/>
      <c r="G1" s="66"/>
    </row>
    <row r="2" spans="1:7" ht="24" customHeight="1" x14ac:dyDescent="0.25">
      <c r="A2" s="67">
        <v>1</v>
      </c>
      <c r="B2" s="59" t="s">
        <v>61</v>
      </c>
      <c r="C2" s="59"/>
      <c r="D2" s="59"/>
      <c r="E2" s="59"/>
      <c r="F2" s="59"/>
      <c r="G2" s="59"/>
    </row>
    <row r="3" spans="1:7" ht="24" customHeight="1" x14ac:dyDescent="0.25">
      <c r="A3" s="67"/>
      <c r="B3" s="59"/>
      <c r="C3" s="59"/>
      <c r="D3" s="59"/>
      <c r="E3" s="59"/>
      <c r="F3" s="59"/>
      <c r="G3" s="59"/>
    </row>
    <row r="4" spans="1:7" ht="27.75" customHeight="1" x14ac:dyDescent="0.25">
      <c r="A4" s="67"/>
      <c r="B4" s="59"/>
      <c r="C4" s="59"/>
      <c r="D4" s="59"/>
      <c r="E4" s="59"/>
      <c r="F4" s="59"/>
      <c r="G4" s="59"/>
    </row>
    <row r="5" spans="1:7" ht="24" hidden="1" customHeight="1" x14ac:dyDescent="0.25">
      <c r="A5" s="67"/>
      <c r="B5" s="59"/>
      <c r="C5" s="59"/>
      <c r="D5" s="59"/>
      <c r="E5" s="59"/>
      <c r="F5" s="59"/>
      <c r="G5" s="59"/>
    </row>
    <row r="6" spans="1:7" ht="24" customHeight="1" x14ac:dyDescent="0.25">
      <c r="A6" s="68">
        <v>2</v>
      </c>
      <c r="B6" s="59" t="s">
        <v>62</v>
      </c>
      <c r="C6" s="59"/>
      <c r="D6" s="59"/>
      <c r="E6" s="59"/>
      <c r="F6" s="59"/>
      <c r="G6" s="59"/>
    </row>
    <row r="7" spans="1:7" ht="24" customHeight="1" x14ac:dyDescent="0.25">
      <c r="A7" s="68"/>
      <c r="B7" s="59"/>
      <c r="C7" s="59"/>
      <c r="D7" s="59"/>
      <c r="E7" s="59"/>
      <c r="F7" s="59"/>
      <c r="G7" s="59"/>
    </row>
    <row r="8" spans="1:7" ht="15" customHeight="1" x14ac:dyDescent="0.25">
      <c r="A8" s="68"/>
      <c r="B8" s="59"/>
      <c r="C8" s="59"/>
      <c r="D8" s="59"/>
      <c r="E8" s="59"/>
      <c r="F8" s="59"/>
      <c r="G8" s="59"/>
    </row>
    <row r="9" spans="1:7" ht="24" customHeight="1" x14ac:dyDescent="0.25">
      <c r="A9" s="35">
        <v>3</v>
      </c>
      <c r="B9" s="59" t="s">
        <v>63</v>
      </c>
      <c r="C9" s="59"/>
      <c r="D9" s="59"/>
      <c r="E9" s="59"/>
      <c r="F9" s="59"/>
      <c r="G9" s="28"/>
    </row>
    <row r="10" spans="1:7" ht="24" customHeight="1" x14ac:dyDescent="0.25">
      <c r="A10" s="29">
        <v>4</v>
      </c>
      <c r="B10" s="60" t="s">
        <v>64</v>
      </c>
      <c r="C10" s="60"/>
      <c r="D10" s="60"/>
      <c r="E10" s="60"/>
      <c r="F10" s="60"/>
      <c r="G10" s="24" t="e">
        <f>G9+'Linear Regression'!I2</f>
        <v>#DIV/0!</v>
      </c>
    </row>
    <row r="11" spans="1:7" ht="24" customHeight="1" x14ac:dyDescent="0.25">
      <c r="A11" s="29">
        <v>5</v>
      </c>
      <c r="B11" s="36" t="s">
        <v>65</v>
      </c>
      <c r="C11" s="36"/>
      <c r="D11" s="36"/>
      <c r="E11" s="36"/>
      <c r="F11" s="36"/>
      <c r="G11" s="36"/>
    </row>
    <row r="12" spans="1:7" ht="24" customHeight="1" x14ac:dyDescent="0.25">
      <c r="A12" s="64">
        <v>6</v>
      </c>
      <c r="B12" s="51" t="s">
        <v>66</v>
      </c>
      <c r="C12" s="52"/>
      <c r="D12" s="52"/>
      <c r="E12" s="52"/>
      <c r="F12" s="52"/>
      <c r="G12" s="53"/>
    </row>
    <row r="13" spans="1:7" x14ac:dyDescent="0.25">
      <c r="A13" s="65"/>
      <c r="B13" s="54"/>
      <c r="C13" s="55"/>
      <c r="D13" s="55"/>
      <c r="E13" s="55"/>
      <c r="F13" s="55"/>
      <c r="G13" s="56"/>
    </row>
    <row r="14" spans="1:7" ht="39.75" customHeight="1" x14ac:dyDescent="0.25">
      <c r="A14" s="30">
        <v>7</v>
      </c>
      <c r="B14" s="61" t="s">
        <v>67</v>
      </c>
      <c r="C14" s="62"/>
      <c r="D14" s="62"/>
      <c r="E14" s="62"/>
      <c r="F14" s="62"/>
      <c r="G14" s="63"/>
    </row>
  </sheetData>
  <sheetProtection algorithmName="SHA-512" hashValue="itba35stHoDTVztJIphxjPf6s7jal8EEtPPus2LLDY3f4oMnzuDkBHmiMRgsgCrGlmgjytvhbodYroIcUbqTAA==" saltValue="8pLYiFinaL0sHy/ToP3l/g==" spinCount="100000" sheet="1" objects="1" scenarios="1"/>
  <mergeCells count="10">
    <mergeCell ref="B1:G1"/>
    <mergeCell ref="A2:A5"/>
    <mergeCell ref="B2:G5"/>
    <mergeCell ref="A6:A8"/>
    <mergeCell ref="B6:G8"/>
    <mergeCell ref="B9:F9"/>
    <mergeCell ref="B10:F10"/>
    <mergeCell ref="B12:G13"/>
    <mergeCell ref="B14:G14"/>
    <mergeCell ref="A12:A13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0F2825C6F0546830F2FB81630AA45" ma:contentTypeVersion="10" ma:contentTypeDescription="Create a new document." ma:contentTypeScope="" ma:versionID="7eb73f86363753c63c031c39dd2583e6">
  <xsd:schema xmlns:xsd="http://www.w3.org/2001/XMLSchema" xmlns:xs="http://www.w3.org/2001/XMLSchema" xmlns:p="http://schemas.microsoft.com/office/2006/metadata/properties" xmlns:ns2="c8f8f52b-b0fd-476b-b0e0-ac78261f35ad" xmlns:ns3="9a9be4fb-c5e8-4a46-bc4d-60be3ad151a9" targetNamespace="http://schemas.microsoft.com/office/2006/metadata/properties" ma:root="true" ma:fieldsID="e353fd4e326adaf6f59cb3a385d03bc0" ns2:_="" ns3:_="">
    <xsd:import namespace="c8f8f52b-b0fd-476b-b0e0-ac78261f35ad"/>
    <xsd:import namespace="9a9be4fb-c5e8-4a46-bc4d-60be3ad151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f52b-b0fd-476b-b0e0-ac78261f35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be4fb-c5e8-4a46-bc4d-60be3ad151a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2378F6-E5FD-4060-8075-543B128E5A88}">
  <ds:schemaRefs>
    <ds:schemaRef ds:uri="c8f8f52b-b0fd-476b-b0e0-ac78261f35a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9a9be4fb-c5e8-4a46-bc4d-60be3ad151a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FC77C3-D83C-4403-AD45-689ACFA80D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587A1B-99C3-420E-A632-F3CEFA3FFE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f8f52b-b0fd-476b-b0e0-ac78261f35ad"/>
    <ds:schemaRef ds:uri="9a9be4fb-c5e8-4a46-bc4d-60be3ad151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Directions</vt:lpstr>
      <vt:lpstr>Analytical Dry Matter</vt:lpstr>
      <vt:lpstr>Linear Regression</vt:lpstr>
      <vt:lpstr>Intercept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Katrina</dc:creator>
  <cp:keywords/>
  <dc:description/>
  <cp:lastModifiedBy>Stephen</cp:lastModifiedBy>
  <cp:revision/>
  <dcterms:created xsi:type="dcterms:W3CDTF">2019-02-19T04:51:39Z</dcterms:created>
  <dcterms:modified xsi:type="dcterms:W3CDTF">2019-10-10T21:17:55Z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0x0101003830F2825C6F0546830F2FB81630AA45</vt:lpwstr>
  </property>
  <property fmtid="{D5CDD505-2E9C-101B-9397-08002B2CF9AE}" pid="3" name="AuthorIds_UIVersion_1024">
    <vt:lpwstr>35</vt:lpwstr>
  </property>
</Properties>
</file>